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15195" windowHeight="7935"/>
  </bookViews>
  <sheets>
    <sheet name="Лист1" sheetId="1" r:id="rId1"/>
  </sheets>
  <definedNames>
    <definedName name="_xlnm.Print_Area" localSheetId="0">Лист1!$A$1:$H$63</definedName>
  </definedNames>
  <calcPr calcId="145621"/>
</workbook>
</file>

<file path=xl/calcChain.xml><?xml version="1.0" encoding="utf-8"?>
<calcChain xmlns="http://schemas.openxmlformats.org/spreadsheetml/2006/main">
  <c r="F10" i="1" l="1"/>
  <c r="G10" i="1"/>
  <c r="H10" i="1"/>
  <c r="C38" i="1" l="1"/>
  <c r="G9" i="1"/>
  <c r="H9" i="1"/>
  <c r="F9" i="1"/>
  <c r="E9" i="1"/>
  <c r="D9" i="1"/>
  <c r="C9" i="1"/>
  <c r="H38" i="1"/>
  <c r="G38" i="1"/>
  <c r="F38" i="1"/>
  <c r="E38" i="1"/>
  <c r="D38" i="1"/>
  <c r="H37" i="1"/>
  <c r="G37" i="1"/>
  <c r="F37" i="1"/>
  <c r="C14" i="1"/>
  <c r="C17" i="1"/>
  <c r="H16" i="1"/>
  <c r="G16" i="1"/>
  <c r="F16" i="1"/>
  <c r="H17" i="1"/>
  <c r="G17" i="1"/>
  <c r="F17" i="1"/>
  <c r="E17" i="1"/>
  <c r="E14" i="1" s="1"/>
  <c r="D17" i="1"/>
  <c r="D14" i="1" s="1"/>
  <c r="F14" i="1" l="1"/>
  <c r="E18" i="1"/>
  <c r="E19" i="1" s="1"/>
  <c r="G14" i="1"/>
  <c r="G18" i="1" s="1"/>
  <c r="G19" i="1" s="1"/>
  <c r="D18" i="1"/>
  <c r="D19" i="1" s="1"/>
  <c r="E23" i="1"/>
  <c r="E37" i="1" s="1"/>
  <c r="H14" i="1"/>
  <c r="C36" i="1"/>
  <c r="F18" i="1"/>
  <c r="F19" i="1" s="1"/>
  <c r="H18" i="1" l="1"/>
  <c r="H19" i="1" s="1"/>
  <c r="H25" i="1"/>
  <c r="G25" i="1"/>
  <c r="E25" i="1"/>
  <c r="C25" i="1"/>
  <c r="H33" i="1"/>
  <c r="H28" i="1"/>
  <c r="D25" i="1"/>
  <c r="G33" i="1"/>
  <c r="F33" i="1"/>
  <c r="E33" i="1"/>
  <c r="D33" i="1"/>
  <c r="D23" i="1" s="1"/>
  <c r="D37" i="1" s="1"/>
  <c r="C33" i="1"/>
  <c r="G28" i="1"/>
  <c r="F28" i="1"/>
  <c r="E28" i="1"/>
  <c r="D28" i="1"/>
  <c r="C28" i="1"/>
  <c r="C18" i="1"/>
  <c r="C19" i="1" l="1"/>
  <c r="C23" i="1"/>
  <c r="C37" i="1" s="1"/>
  <c r="F25" i="1"/>
  <c r="C22" i="1" l="1"/>
  <c r="C20" i="1" l="1"/>
  <c r="D35" i="1"/>
  <c r="D36" i="1" s="1"/>
  <c r="D22" i="1"/>
  <c r="E35" i="1" l="1"/>
  <c r="F35" i="1" s="1"/>
  <c r="E22" i="1"/>
  <c r="E20" i="1" s="1"/>
  <c r="D20" i="1"/>
  <c r="E36" i="1" l="1"/>
  <c r="F36" i="1" l="1"/>
  <c r="F22" i="1"/>
  <c r="F20" i="1" l="1"/>
  <c r="G35" i="1"/>
  <c r="G22" i="1"/>
  <c r="G20" i="1" s="1"/>
  <c r="H35" i="1" l="1"/>
  <c r="H36" i="1" s="1"/>
  <c r="G36" i="1"/>
  <c r="H22" i="1"/>
  <c r="H20" i="1" s="1"/>
</calcChain>
</file>

<file path=xl/sharedStrings.xml><?xml version="1.0" encoding="utf-8"?>
<sst xmlns="http://schemas.openxmlformats.org/spreadsheetml/2006/main" count="60" uniqueCount="56">
  <si>
    <t>№ п/п</t>
  </si>
  <si>
    <t>Наименование показателя</t>
  </si>
  <si>
    <t>2020 год</t>
  </si>
  <si>
    <t>2021 год</t>
  </si>
  <si>
    <t xml:space="preserve">1. </t>
  </si>
  <si>
    <t>Доходы бюджета города -всего</t>
  </si>
  <si>
    <t>в том числе:</t>
  </si>
  <si>
    <t>1.1</t>
  </si>
  <si>
    <t>1.2</t>
  </si>
  <si>
    <t xml:space="preserve"> - безвозмездные поступления</t>
  </si>
  <si>
    <t xml:space="preserve">2. </t>
  </si>
  <si>
    <t>Расходы бюджета города -всего</t>
  </si>
  <si>
    <t>2.1</t>
  </si>
  <si>
    <t>2.2</t>
  </si>
  <si>
    <t xml:space="preserve"> - за счёт средств бюджета города Твери</t>
  </si>
  <si>
    <t xml:space="preserve"> - за счёт межбюджетных трансфертов</t>
  </si>
  <si>
    <t>3.</t>
  </si>
  <si>
    <t xml:space="preserve">4. </t>
  </si>
  <si>
    <t>Отношение дефицита бюджета города к общему годовому объему доходов бюджета города Твери без учета объема безвозмездных поступлений (в процентах)</t>
  </si>
  <si>
    <t>5.</t>
  </si>
  <si>
    <t>5.1</t>
  </si>
  <si>
    <t xml:space="preserve"> - кредиты  кредитных  организаций  </t>
  </si>
  <si>
    <t xml:space="preserve">     получение кредитов</t>
  </si>
  <si>
    <t xml:space="preserve">     погашение кредитов</t>
  </si>
  <si>
    <t>5.2</t>
  </si>
  <si>
    <t>Бюджетные кредиты от других бюджетов бюджетной системы РФ</t>
  </si>
  <si>
    <t>Изменение  остатков средств на счетах по учёту средств бюджетов</t>
  </si>
  <si>
    <t>5.3</t>
  </si>
  <si>
    <t xml:space="preserve">     остатки на начало периода</t>
  </si>
  <si>
    <t>Иные источники внутреннего финансирования дефицита</t>
  </si>
  <si>
    <t>5.4</t>
  </si>
  <si>
    <t xml:space="preserve"> - средства от  продажи акций и иных форм участия в капитале, находящиеся в муниципальной собственности</t>
  </si>
  <si>
    <t xml:space="preserve">     остатки на конец периода</t>
  </si>
  <si>
    <t>6.</t>
  </si>
  <si>
    <t>Объем муниципального долга на 1 января соответствующего финансового года</t>
  </si>
  <si>
    <t>7.</t>
  </si>
  <si>
    <t>Объем средств, направляемых в соответствующем финансовом году на погашение суммы основного долга по муниципальным заимствованиям</t>
  </si>
  <si>
    <t>8.</t>
  </si>
  <si>
    <t>Объем расходов на обслуживание муниципального долга</t>
  </si>
  <si>
    <t>9.</t>
  </si>
  <si>
    <t>млн.руб.</t>
  </si>
  <si>
    <t>2022 год</t>
  </si>
  <si>
    <t xml:space="preserve">Дефицит (профицит) бюджета </t>
  </si>
  <si>
    <t>Источники финансирования дефицита бюджета – всего</t>
  </si>
  <si>
    <t>% к налоговым и неналоговым доходам</t>
  </si>
  <si>
    <t>Объем муниципальных заимствований в соответствующем финансовом году
 (кредиты  банковские + бюджетные =)</t>
  </si>
  <si>
    <t xml:space="preserve"> - налоговые доходы</t>
  </si>
  <si>
    <t>1.3</t>
  </si>
  <si>
    <t xml:space="preserve"> - неналоговые доходы</t>
  </si>
  <si>
    <t>к бюджетному прогнозу города Твери</t>
  </si>
  <si>
    <t>на долгосрочный период  до 2025 года</t>
  </si>
  <si>
    <t>Прогноз основных характеристик бюджета города Твери на 2020-2025 годы</t>
  </si>
  <si>
    <t>2025 год</t>
  </si>
  <si>
    <t>2024 год</t>
  </si>
  <si>
    <t>2023 год</t>
  </si>
  <si>
    <t>Приложение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</si>
</sst>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9"/>
      <color rgb="FFFFFF00"/>
      <name val="Times New Roman"/>
      <family val="1"/>
      <charset val="204"/>
    </font>
    <font>
      <i/>
      <sz val="10"/>
      <color rgb="FFFFFF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0"/>
      <color rgb="FFFF0000"/>
      <name val="Calibri"/>
      <family val="2"/>
      <charset val="204"/>
      <scheme val="minor"/>
    </font>
    <font>
      <i/>
      <u/>
      <sz val="11"/>
      <color theme="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164" fontId="0" fillId="0" borderId="0" xfId="0" applyNumberFormat="1"/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11" fillId="0" borderId="0" xfId="0" applyFont="1" applyFill="1"/>
    <xf numFmtId="0" fontId="9" fillId="0" borderId="1" xfId="0" applyFont="1" applyFill="1" applyBorder="1" applyAlignment="1">
      <alignment horizontal="left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9" fillId="0" borderId="3" xfId="0" applyFont="1" applyFill="1" applyBorder="1" applyAlignment="1">
      <alignment horizontal="left" vertical="center" wrapText="1"/>
    </xf>
    <xf numFmtId="9" fontId="12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/>
    <xf numFmtId="164" fontId="4" fillId="0" borderId="0" xfId="0" applyNumberFormat="1" applyFont="1"/>
    <xf numFmtId="164" fontId="7" fillId="0" borderId="0" xfId="0" applyNumberFormat="1" applyFont="1" applyAlignment="1">
      <alignment vertical="center" wrapText="1"/>
    </xf>
    <xf numFmtId="164" fontId="8" fillId="0" borderId="0" xfId="0" applyNumberFormat="1" applyFont="1" applyFill="1" applyAlignment="1">
      <alignment horizontal="left" vertical="center"/>
    </xf>
    <xf numFmtId="164" fontId="15" fillId="0" borderId="0" xfId="0" applyNumberFormat="1" applyFont="1" applyAlignment="1">
      <alignment vertical="center" wrapText="1"/>
    </xf>
    <xf numFmtId="0" fontId="0" fillId="0" borderId="0" xfId="0" applyBorder="1"/>
    <xf numFmtId="164" fontId="0" fillId="0" borderId="0" xfId="0" applyNumberFormat="1" applyBorder="1"/>
    <xf numFmtId="0" fontId="11" fillId="0" borderId="0" xfId="0" applyFont="1" applyBorder="1"/>
    <xf numFmtId="164" fontId="1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/>
    <xf numFmtId="164" fontId="4" fillId="0" borderId="0" xfId="0" applyNumberFormat="1" applyFont="1" applyBorder="1"/>
    <xf numFmtId="164" fontId="9" fillId="0" borderId="0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/>
    <xf numFmtId="164" fontId="12" fillId="0" borderId="1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/>
    <xf numFmtId="164" fontId="9" fillId="0" borderId="2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3" fontId="17" fillId="0" borderId="0" xfId="0" applyNumberFormat="1" applyFont="1" applyFill="1" applyBorder="1" applyAlignment="1">
      <alignment horizontal="right" vertical="center" wrapText="1"/>
    </xf>
    <xf numFmtId="0" fontId="17" fillId="0" borderId="0" xfId="0" applyFont="1" applyFill="1" applyAlignment="1">
      <alignment horizontal="right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9"/>
  <sheetViews>
    <sheetView tabSelected="1" view="pageBreakPreview" topLeftCell="A34" zoomScale="110" zoomScaleNormal="100" zoomScaleSheetLayoutView="110" workbookViewId="0">
      <selection activeCell="K53" sqref="K53"/>
    </sheetView>
  </sheetViews>
  <sheetFormatPr defaultRowHeight="15" x14ac:dyDescent="0.25"/>
  <cols>
    <col min="1" max="1" width="4.42578125" style="4" customWidth="1"/>
    <col min="2" max="2" width="54.85546875" customWidth="1"/>
    <col min="3" max="3" width="13.5703125" customWidth="1"/>
    <col min="4" max="4" width="12.140625" customWidth="1"/>
    <col min="5" max="5" width="12.28515625" customWidth="1"/>
    <col min="6" max="6" width="11.5703125" customWidth="1"/>
    <col min="7" max="7" width="12.5703125" customWidth="1"/>
    <col min="8" max="8" width="12.42578125" customWidth="1"/>
    <col min="9" max="9" width="15.140625" customWidth="1"/>
  </cols>
  <sheetData>
    <row r="1" spans="1:18" ht="15.75" x14ac:dyDescent="0.25">
      <c r="E1" s="46" t="s">
        <v>55</v>
      </c>
      <c r="F1" s="46"/>
      <c r="G1" s="46"/>
      <c r="H1" s="46"/>
    </row>
    <row r="2" spans="1:18" ht="15.75" x14ac:dyDescent="0.25">
      <c r="E2" s="46" t="s">
        <v>49</v>
      </c>
      <c r="F2" s="46"/>
      <c r="G2" s="46"/>
      <c r="H2" s="46"/>
    </row>
    <row r="3" spans="1:18" ht="15.75" x14ac:dyDescent="0.25">
      <c r="E3" s="46" t="s">
        <v>50</v>
      </c>
      <c r="F3" s="46"/>
      <c r="G3" s="46"/>
      <c r="H3" s="46"/>
    </row>
    <row r="5" spans="1:18" ht="18.75" x14ac:dyDescent="0.25">
      <c r="A5" s="47" t="s">
        <v>51</v>
      </c>
      <c r="B5" s="47"/>
      <c r="C5" s="47"/>
      <c r="D5" s="47"/>
      <c r="E5" s="47"/>
      <c r="F5" s="47"/>
      <c r="G5" s="47"/>
      <c r="H5" s="48"/>
    </row>
    <row r="6" spans="1:18" ht="15.75" x14ac:dyDescent="0.25">
      <c r="B6" s="1"/>
      <c r="C6" s="1"/>
      <c r="D6" s="1"/>
      <c r="E6" s="1"/>
      <c r="F6" s="1"/>
      <c r="H6" s="2" t="s">
        <v>40</v>
      </c>
    </row>
    <row r="7" spans="1:18" ht="35.25" customHeight="1" x14ac:dyDescent="0.25">
      <c r="A7" s="7" t="s">
        <v>0</v>
      </c>
      <c r="B7" s="7" t="s">
        <v>1</v>
      </c>
      <c r="C7" s="7" t="s">
        <v>2</v>
      </c>
      <c r="D7" s="7" t="s">
        <v>3</v>
      </c>
      <c r="E7" s="7" t="s">
        <v>41</v>
      </c>
      <c r="F7" s="7" t="s">
        <v>54</v>
      </c>
      <c r="G7" s="7" t="s">
        <v>53</v>
      </c>
      <c r="H7" s="7" t="s">
        <v>52</v>
      </c>
    </row>
    <row r="8" spans="1:18" s="3" customFormat="1" ht="12.75" customHeight="1" x14ac:dyDescent="0.2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</row>
    <row r="9" spans="1:18" ht="19.5" customHeight="1" x14ac:dyDescent="0.25">
      <c r="A9" s="17" t="s">
        <v>4</v>
      </c>
      <c r="B9" s="18" t="s">
        <v>5</v>
      </c>
      <c r="C9" s="19">
        <f>C10+C13</f>
        <v>9272.9000000000015</v>
      </c>
      <c r="D9" s="19">
        <f t="shared" ref="D9:H9" si="0">D10+D13</f>
        <v>8066.3</v>
      </c>
      <c r="E9" s="19">
        <f t="shared" si="0"/>
        <v>7845.5</v>
      </c>
      <c r="F9" s="19">
        <f t="shared" si="0"/>
        <v>7561.0999999999995</v>
      </c>
      <c r="G9" s="19">
        <f t="shared" si="0"/>
        <v>7851.1</v>
      </c>
      <c r="H9" s="19">
        <f t="shared" si="0"/>
        <v>7811.7</v>
      </c>
    </row>
    <row r="10" spans="1:18" x14ac:dyDescent="0.25">
      <c r="A10" s="15"/>
      <c r="B10" s="14" t="s">
        <v>6</v>
      </c>
      <c r="C10" s="39">
        <v>4097.8</v>
      </c>
      <c r="D10" s="39">
        <v>3957.5</v>
      </c>
      <c r="E10" s="39">
        <v>4030.7</v>
      </c>
      <c r="F10" s="39">
        <f>F11+F12</f>
        <v>4198.8999999999996</v>
      </c>
      <c r="G10" s="39">
        <f t="shared" ref="G10:H10" si="1">G11+G12</f>
        <v>4378.2</v>
      </c>
      <c r="H10" s="39">
        <f t="shared" si="1"/>
        <v>4569.5</v>
      </c>
      <c r="I10" s="37"/>
      <c r="J10" s="30"/>
      <c r="K10" s="31"/>
      <c r="L10" s="30"/>
      <c r="M10" s="30"/>
      <c r="N10" s="30"/>
      <c r="O10" s="30"/>
      <c r="P10" s="30"/>
      <c r="Q10" s="30"/>
      <c r="R10" s="30"/>
    </row>
    <row r="11" spans="1:18" s="16" customFormat="1" ht="20.25" customHeight="1" x14ac:dyDescent="0.25">
      <c r="A11" s="13" t="s">
        <v>7</v>
      </c>
      <c r="B11" s="11" t="s">
        <v>46</v>
      </c>
      <c r="C11" s="8">
        <v>2866.3</v>
      </c>
      <c r="D11" s="8">
        <v>2947.4</v>
      </c>
      <c r="E11" s="8">
        <v>3047.1</v>
      </c>
      <c r="F11" s="8">
        <v>3203.2</v>
      </c>
      <c r="G11" s="8">
        <v>3370</v>
      </c>
      <c r="H11" s="8">
        <v>3548.2</v>
      </c>
      <c r="I11" s="29"/>
      <c r="J11" s="32"/>
      <c r="K11" s="33"/>
      <c r="L11" s="33"/>
      <c r="M11" s="33"/>
      <c r="N11" s="33"/>
      <c r="O11" s="33"/>
      <c r="P11" s="33"/>
      <c r="Q11" s="32"/>
      <c r="R11" s="32"/>
    </row>
    <row r="12" spans="1:18" s="16" customFormat="1" ht="17.25" customHeight="1" x14ac:dyDescent="0.25">
      <c r="A12" s="13" t="s">
        <v>8</v>
      </c>
      <c r="B12" s="11" t="s">
        <v>48</v>
      </c>
      <c r="C12" s="8">
        <v>1231.5</v>
      </c>
      <c r="D12" s="8">
        <v>1010.1</v>
      </c>
      <c r="E12" s="8">
        <v>983.6</v>
      </c>
      <c r="F12" s="8">
        <v>995.7</v>
      </c>
      <c r="G12" s="8">
        <v>1008.2</v>
      </c>
      <c r="H12" s="8">
        <v>1021.3</v>
      </c>
      <c r="I12" s="25"/>
      <c r="J12" s="32"/>
      <c r="K12" s="33"/>
      <c r="L12" s="33"/>
      <c r="M12" s="33"/>
      <c r="N12" s="33"/>
      <c r="O12" s="33"/>
      <c r="P12" s="33"/>
      <c r="Q12" s="32"/>
      <c r="R12" s="32"/>
    </row>
    <row r="13" spans="1:18" ht="20.25" customHeight="1" x14ac:dyDescent="0.25">
      <c r="A13" s="12" t="s">
        <v>47</v>
      </c>
      <c r="B13" s="22" t="s">
        <v>9</v>
      </c>
      <c r="C13" s="8">
        <v>5175.1000000000004</v>
      </c>
      <c r="D13" s="8">
        <v>4108.8</v>
      </c>
      <c r="E13" s="8">
        <v>3814.8</v>
      </c>
      <c r="F13" s="38">
        <v>3362.2</v>
      </c>
      <c r="G13" s="38">
        <v>3472.9</v>
      </c>
      <c r="H13" s="38">
        <v>3242.2</v>
      </c>
      <c r="I13" s="26"/>
      <c r="J13" s="34"/>
      <c r="K13" s="35"/>
      <c r="L13" s="35"/>
      <c r="M13" s="35"/>
      <c r="N13" s="35"/>
      <c r="O13" s="35"/>
      <c r="P13" s="35"/>
      <c r="Q13" s="30"/>
      <c r="R13" s="30"/>
    </row>
    <row r="14" spans="1:18" ht="18.75" customHeight="1" x14ac:dyDescent="0.25">
      <c r="A14" s="20" t="s">
        <v>10</v>
      </c>
      <c r="B14" s="18" t="s">
        <v>11</v>
      </c>
      <c r="C14" s="19">
        <f>C16+C17</f>
        <v>9440.6</v>
      </c>
      <c r="D14" s="19">
        <f t="shared" ref="D14:H14" si="2">D16+D17</f>
        <v>8244.1</v>
      </c>
      <c r="E14" s="19">
        <f t="shared" si="2"/>
        <v>7961.3</v>
      </c>
      <c r="F14" s="19">
        <f>F16+F17</f>
        <v>7561.0999999999995</v>
      </c>
      <c r="G14" s="19">
        <f t="shared" si="2"/>
        <v>7851.1</v>
      </c>
      <c r="H14" s="19">
        <f t="shared" si="2"/>
        <v>7811.7</v>
      </c>
      <c r="I14" s="6"/>
      <c r="J14" s="30"/>
      <c r="K14" s="36"/>
      <c r="L14" s="36"/>
      <c r="M14" s="36"/>
      <c r="N14" s="36"/>
      <c r="O14" s="36"/>
      <c r="P14" s="36"/>
      <c r="Q14" s="30"/>
      <c r="R14" s="30"/>
    </row>
    <row r="15" spans="1:18" ht="13.5" customHeight="1" x14ac:dyDescent="0.25">
      <c r="A15" s="13"/>
      <c r="B15" s="11" t="s">
        <v>6</v>
      </c>
      <c r="C15" s="21"/>
      <c r="D15" s="21"/>
      <c r="E15" s="21"/>
      <c r="F15" s="8"/>
      <c r="G15" s="8"/>
      <c r="H15" s="8"/>
      <c r="I15" s="6"/>
      <c r="J15" s="30"/>
      <c r="K15" s="36"/>
      <c r="L15" s="36"/>
      <c r="M15" s="36"/>
      <c r="N15" s="36"/>
      <c r="O15" s="36"/>
      <c r="P15" s="36"/>
      <c r="Q15" s="30"/>
      <c r="R15" s="30"/>
    </row>
    <row r="16" spans="1:18" ht="15.75" customHeight="1" x14ac:dyDescent="0.25">
      <c r="A16" s="13" t="s">
        <v>12</v>
      </c>
      <c r="B16" s="11" t="s">
        <v>14</v>
      </c>
      <c r="C16" s="8">
        <v>4265.5</v>
      </c>
      <c r="D16" s="8">
        <v>4135.3</v>
      </c>
      <c r="E16" s="8">
        <v>4146.5</v>
      </c>
      <c r="F16" s="8">
        <f>F10</f>
        <v>4198.8999999999996</v>
      </c>
      <c r="G16" s="8">
        <f>G10</f>
        <v>4378.2</v>
      </c>
      <c r="H16" s="8">
        <f>H10</f>
        <v>4569.5</v>
      </c>
      <c r="I16" s="6"/>
      <c r="J16" s="30"/>
      <c r="K16" s="31"/>
      <c r="L16" s="30"/>
      <c r="M16" s="30"/>
      <c r="N16" s="30"/>
      <c r="O16" s="30"/>
      <c r="P16" s="30"/>
      <c r="Q16" s="30"/>
      <c r="R16" s="30"/>
    </row>
    <row r="17" spans="1:18" ht="18.75" customHeight="1" x14ac:dyDescent="0.25">
      <c r="A17" s="13" t="s">
        <v>13</v>
      </c>
      <c r="B17" s="11" t="s">
        <v>15</v>
      </c>
      <c r="C17" s="8">
        <f>C13</f>
        <v>5175.1000000000004</v>
      </c>
      <c r="D17" s="8">
        <f t="shared" ref="D17:H17" si="3">D13</f>
        <v>4108.8</v>
      </c>
      <c r="E17" s="8">
        <f t="shared" si="3"/>
        <v>3814.8</v>
      </c>
      <c r="F17" s="38">
        <f t="shared" si="3"/>
        <v>3362.2</v>
      </c>
      <c r="G17" s="38">
        <f t="shared" si="3"/>
        <v>3472.9</v>
      </c>
      <c r="H17" s="38">
        <f t="shared" si="3"/>
        <v>3242.2</v>
      </c>
      <c r="I17" s="6"/>
      <c r="J17" s="30"/>
      <c r="K17" s="31"/>
      <c r="L17" s="31"/>
      <c r="M17" s="30"/>
      <c r="N17" s="30"/>
      <c r="O17" s="30"/>
      <c r="P17" s="30"/>
      <c r="Q17" s="30"/>
      <c r="R17" s="30"/>
    </row>
    <row r="18" spans="1:18" ht="18" customHeight="1" x14ac:dyDescent="0.25">
      <c r="A18" s="20" t="s">
        <v>16</v>
      </c>
      <c r="B18" s="18" t="s">
        <v>42</v>
      </c>
      <c r="C18" s="19">
        <f>C9-C14</f>
        <v>-167.69999999999891</v>
      </c>
      <c r="D18" s="19">
        <f t="shared" ref="D18:H18" si="4">D9-D14</f>
        <v>-177.80000000000018</v>
      </c>
      <c r="E18" s="19">
        <f t="shared" si="4"/>
        <v>-115.80000000000018</v>
      </c>
      <c r="F18" s="19">
        <f t="shared" si="4"/>
        <v>0</v>
      </c>
      <c r="G18" s="19">
        <f t="shared" si="4"/>
        <v>0</v>
      </c>
      <c r="H18" s="19">
        <f t="shared" si="4"/>
        <v>0</v>
      </c>
      <c r="I18" s="6"/>
      <c r="J18" s="30"/>
      <c r="K18" s="31"/>
      <c r="L18" s="31"/>
      <c r="M18" s="30"/>
      <c r="N18" s="30"/>
      <c r="O18" s="30"/>
      <c r="P18" s="30"/>
      <c r="Q18" s="30"/>
      <c r="R18" s="30"/>
    </row>
    <row r="19" spans="1:18" ht="47.25" customHeight="1" x14ac:dyDescent="0.25">
      <c r="A19" s="13" t="s">
        <v>17</v>
      </c>
      <c r="B19" s="11" t="s">
        <v>18</v>
      </c>
      <c r="C19" s="24">
        <f>-C18/C10</f>
        <v>4.0924398457708747E-2</v>
      </c>
      <c r="D19" s="24">
        <f t="shared" ref="D19:H19" si="5">-D18/D10</f>
        <v>4.4927353126974143E-2</v>
      </c>
      <c r="E19" s="24">
        <f t="shared" si="5"/>
        <v>2.8729501079217058E-2</v>
      </c>
      <c r="F19" s="24">
        <f t="shared" si="5"/>
        <v>0</v>
      </c>
      <c r="G19" s="24">
        <f t="shared" si="5"/>
        <v>0</v>
      </c>
      <c r="H19" s="24">
        <f t="shared" si="5"/>
        <v>0</v>
      </c>
      <c r="I19" s="6"/>
    </row>
    <row r="20" spans="1:18" ht="28.5" x14ac:dyDescent="0.25">
      <c r="A20" s="20" t="s">
        <v>19</v>
      </c>
      <c r="B20" s="18" t="s">
        <v>43</v>
      </c>
      <c r="C20" s="19">
        <f>C22+C25+C28+C33</f>
        <v>167.69999999999891</v>
      </c>
      <c r="D20" s="19">
        <f>D22+D25+D28+D33</f>
        <v>177.80000000000018</v>
      </c>
      <c r="E20" s="19">
        <f>E22+E25+E28+E33</f>
        <v>115.80000000000018</v>
      </c>
      <c r="F20" s="19">
        <f t="shared" ref="F20:H20" si="6">F22+F25+F28+F33</f>
        <v>0</v>
      </c>
      <c r="G20" s="19">
        <f t="shared" si="6"/>
        <v>0</v>
      </c>
      <c r="H20" s="19">
        <f t="shared" si="6"/>
        <v>0</v>
      </c>
      <c r="I20" s="6"/>
    </row>
    <row r="21" spans="1:18" ht="17.25" customHeight="1" x14ac:dyDescent="0.25">
      <c r="A21" s="13"/>
      <c r="B21" s="11" t="s">
        <v>6</v>
      </c>
      <c r="C21" s="8"/>
      <c r="D21" s="8"/>
      <c r="E21" s="8"/>
      <c r="F21" s="8"/>
      <c r="G21" s="8"/>
      <c r="H21" s="8"/>
      <c r="I21" s="27"/>
      <c r="J21" s="5"/>
    </row>
    <row r="22" spans="1:18" ht="19.5" customHeight="1" x14ac:dyDescent="0.25">
      <c r="A22" s="13" t="s">
        <v>20</v>
      </c>
      <c r="B22" s="11" t="s">
        <v>21</v>
      </c>
      <c r="C22" s="8">
        <f t="shared" ref="C22:D22" si="7">C23-C24</f>
        <v>137.69999999999891</v>
      </c>
      <c r="D22" s="8">
        <f t="shared" si="7"/>
        <v>177.80000000000018</v>
      </c>
      <c r="E22" s="8">
        <f t="shared" ref="E22" si="8">E23-E24</f>
        <v>115.80000000000018</v>
      </c>
      <c r="F22" s="8">
        <f t="shared" ref="F22" si="9">F23-F24</f>
        <v>0</v>
      </c>
      <c r="G22" s="8">
        <f t="shared" ref="G22:H22" si="10">G23-G24</f>
        <v>0</v>
      </c>
      <c r="H22" s="8">
        <f t="shared" si="10"/>
        <v>0</v>
      </c>
      <c r="I22" s="6"/>
    </row>
    <row r="23" spans="1:18" ht="15" customHeight="1" x14ac:dyDescent="0.25">
      <c r="A23" s="13"/>
      <c r="B23" s="11" t="s">
        <v>22</v>
      </c>
      <c r="C23" s="8">
        <f>C24-C18-C33</f>
        <v>937.69999999999891</v>
      </c>
      <c r="D23" s="8">
        <f t="shared" ref="D23" si="11">D24-D18-D33</f>
        <v>921.70000000000016</v>
      </c>
      <c r="E23" s="8">
        <f>E24-E18</f>
        <v>1106.0000000000002</v>
      </c>
      <c r="F23" s="8">
        <v>640</v>
      </c>
      <c r="G23" s="8">
        <v>680</v>
      </c>
      <c r="H23" s="8">
        <v>710</v>
      </c>
      <c r="I23" s="6"/>
    </row>
    <row r="24" spans="1:18" ht="14.25" customHeight="1" x14ac:dyDescent="0.25">
      <c r="A24" s="13"/>
      <c r="B24" s="11" t="s">
        <v>23</v>
      </c>
      <c r="C24" s="8">
        <v>800</v>
      </c>
      <c r="D24" s="8">
        <v>743.9</v>
      </c>
      <c r="E24" s="8">
        <v>990.2</v>
      </c>
      <c r="F24" s="8">
        <v>640</v>
      </c>
      <c r="G24" s="8">
        <v>680</v>
      </c>
      <c r="H24" s="8">
        <v>710</v>
      </c>
      <c r="I24" s="6"/>
    </row>
    <row r="25" spans="1:18" ht="31.5" customHeight="1" x14ac:dyDescent="0.25">
      <c r="A25" s="13" t="s">
        <v>24</v>
      </c>
      <c r="B25" s="11" t="s">
        <v>25</v>
      </c>
      <c r="C25" s="8">
        <f t="shared" ref="C25:H25" si="12">C26-C27</f>
        <v>0</v>
      </c>
      <c r="D25" s="8">
        <f t="shared" si="12"/>
        <v>0</v>
      </c>
      <c r="E25" s="8">
        <f t="shared" si="12"/>
        <v>0</v>
      </c>
      <c r="F25" s="8">
        <f t="shared" si="12"/>
        <v>0</v>
      </c>
      <c r="G25" s="8">
        <f t="shared" si="12"/>
        <v>0</v>
      </c>
      <c r="H25" s="8">
        <f t="shared" si="12"/>
        <v>0</v>
      </c>
      <c r="I25" s="6"/>
    </row>
    <row r="26" spans="1:18" x14ac:dyDescent="0.25">
      <c r="A26" s="13"/>
      <c r="B26" s="11" t="s">
        <v>22</v>
      </c>
      <c r="C26" s="8">
        <v>335</v>
      </c>
      <c r="D26" s="8">
        <v>325</v>
      </c>
      <c r="E26" s="8">
        <v>335</v>
      </c>
      <c r="F26" s="8">
        <v>340</v>
      </c>
      <c r="G26" s="8">
        <v>360</v>
      </c>
      <c r="H26" s="8">
        <v>380</v>
      </c>
      <c r="I26" s="28"/>
    </row>
    <row r="27" spans="1:18" x14ac:dyDescent="0.25">
      <c r="A27" s="13"/>
      <c r="B27" s="11" t="s">
        <v>23</v>
      </c>
      <c r="C27" s="8">
        <v>335</v>
      </c>
      <c r="D27" s="8">
        <v>325</v>
      </c>
      <c r="E27" s="8">
        <v>335</v>
      </c>
      <c r="F27" s="8">
        <v>340</v>
      </c>
      <c r="G27" s="8">
        <v>360</v>
      </c>
      <c r="H27" s="8">
        <v>380</v>
      </c>
      <c r="I27" s="6"/>
    </row>
    <row r="28" spans="1:18" ht="28.15" customHeight="1" x14ac:dyDescent="0.25">
      <c r="A28" s="13" t="s">
        <v>27</v>
      </c>
      <c r="B28" s="11" t="s">
        <v>26</v>
      </c>
      <c r="C28" s="8">
        <f t="shared" ref="C28:H28" si="13">C29-C30</f>
        <v>0</v>
      </c>
      <c r="D28" s="8">
        <f t="shared" si="13"/>
        <v>0</v>
      </c>
      <c r="E28" s="8">
        <f t="shared" si="13"/>
        <v>0</v>
      </c>
      <c r="F28" s="8">
        <f t="shared" si="13"/>
        <v>0</v>
      </c>
      <c r="G28" s="8">
        <f t="shared" si="13"/>
        <v>0</v>
      </c>
      <c r="H28" s="8">
        <f t="shared" si="13"/>
        <v>0</v>
      </c>
      <c r="I28" s="6"/>
    </row>
    <row r="29" spans="1:18" hidden="1" x14ac:dyDescent="0.25">
      <c r="A29" s="13"/>
      <c r="B29" s="11" t="s">
        <v>28</v>
      </c>
      <c r="C29" s="8"/>
      <c r="D29" s="8"/>
      <c r="E29" s="8"/>
      <c r="F29" s="8"/>
      <c r="G29" s="8"/>
      <c r="H29" s="8"/>
      <c r="I29" s="6"/>
    </row>
    <row r="30" spans="1:18" ht="12.75" hidden="1" customHeight="1" x14ac:dyDescent="0.25">
      <c r="A30" s="15"/>
      <c r="B30" s="14" t="s">
        <v>32</v>
      </c>
      <c r="C30" s="41"/>
      <c r="D30" s="41"/>
      <c r="E30" s="41"/>
      <c r="F30" s="41"/>
      <c r="G30" s="41"/>
      <c r="H30" s="41"/>
      <c r="I30" s="6"/>
    </row>
    <row r="31" spans="1:18" ht="15.6" customHeight="1" x14ac:dyDescent="0.25">
      <c r="A31" s="42"/>
      <c r="B31" s="43"/>
      <c r="C31" s="36"/>
      <c r="D31" s="36"/>
      <c r="E31" s="36"/>
      <c r="F31" s="36"/>
      <c r="G31" s="36"/>
      <c r="H31" s="44">
        <v>19</v>
      </c>
      <c r="I31" s="6"/>
    </row>
    <row r="32" spans="1:18" ht="12.75" customHeight="1" x14ac:dyDescent="0.25">
      <c r="A32" s="7">
        <v>1</v>
      </c>
      <c r="B32" s="7">
        <v>2</v>
      </c>
      <c r="C32" s="7">
        <v>3</v>
      </c>
      <c r="D32" s="7">
        <v>4</v>
      </c>
      <c r="E32" s="7">
        <v>5</v>
      </c>
      <c r="F32" s="7">
        <v>6</v>
      </c>
      <c r="G32" s="7">
        <v>7</v>
      </c>
      <c r="H32" s="7">
        <v>8</v>
      </c>
      <c r="I32" s="6"/>
    </row>
    <row r="33" spans="1:9" ht="17.45" customHeight="1" x14ac:dyDescent="0.25">
      <c r="A33" s="13" t="s">
        <v>30</v>
      </c>
      <c r="B33" s="11" t="s">
        <v>29</v>
      </c>
      <c r="C33" s="8">
        <f t="shared" ref="C33:H33" si="14">C34</f>
        <v>30</v>
      </c>
      <c r="D33" s="8">
        <f t="shared" si="14"/>
        <v>0</v>
      </c>
      <c r="E33" s="8">
        <f t="shared" si="14"/>
        <v>0</v>
      </c>
      <c r="F33" s="8">
        <f t="shared" si="14"/>
        <v>0</v>
      </c>
      <c r="G33" s="8">
        <f t="shared" si="14"/>
        <v>0</v>
      </c>
      <c r="H33" s="8">
        <f t="shared" si="14"/>
        <v>0</v>
      </c>
      <c r="I33" s="6"/>
    </row>
    <row r="34" spans="1:9" ht="30" x14ac:dyDescent="0.25">
      <c r="A34" s="13"/>
      <c r="B34" s="11" t="s">
        <v>31</v>
      </c>
      <c r="C34" s="8">
        <v>30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6"/>
    </row>
    <row r="35" spans="1:9" ht="30" x14ac:dyDescent="0.25">
      <c r="A35" s="13" t="s">
        <v>33</v>
      </c>
      <c r="B35" s="11" t="s">
        <v>34</v>
      </c>
      <c r="C35" s="8">
        <v>2534.1</v>
      </c>
      <c r="D35" s="8">
        <f>C35+C22</f>
        <v>2671.7999999999988</v>
      </c>
      <c r="E35" s="8">
        <f>D35+D22</f>
        <v>2849.599999999999</v>
      </c>
      <c r="F35" s="8">
        <f>E35+E22</f>
        <v>2965.3999999999992</v>
      </c>
      <c r="G35" s="8">
        <f>F35+F22</f>
        <v>2965.3999999999992</v>
      </c>
      <c r="H35" s="8">
        <f>G35+G22</f>
        <v>2965.3999999999992</v>
      </c>
      <c r="I35" s="6"/>
    </row>
    <row r="36" spans="1:9" x14ac:dyDescent="0.25">
      <c r="A36" s="13"/>
      <c r="B36" s="11" t="s">
        <v>44</v>
      </c>
      <c r="C36" s="23">
        <f t="shared" ref="C36:H36" si="15">C35/(C11+C12)</f>
        <v>0.61840499780369951</v>
      </c>
      <c r="D36" s="23">
        <f t="shared" si="15"/>
        <v>0.67512318382817404</v>
      </c>
      <c r="E36" s="23">
        <f t="shared" si="15"/>
        <v>0.70697397474384083</v>
      </c>
      <c r="F36" s="23">
        <f t="shared" si="15"/>
        <v>0.70623258472457062</v>
      </c>
      <c r="G36" s="23">
        <f t="shared" si="15"/>
        <v>0.67731031017313037</v>
      </c>
      <c r="H36" s="23">
        <f t="shared" si="15"/>
        <v>0.64895502790239612</v>
      </c>
      <c r="I36" s="6"/>
    </row>
    <row r="37" spans="1:9" ht="30.75" customHeight="1" x14ac:dyDescent="0.25">
      <c r="A37" s="13" t="s">
        <v>35</v>
      </c>
      <c r="B37" s="11" t="s">
        <v>45</v>
      </c>
      <c r="C37" s="8">
        <f>C23+C26</f>
        <v>1272.6999999999989</v>
      </c>
      <c r="D37" s="8">
        <f t="shared" ref="D37:H37" si="16">D23+D26</f>
        <v>1246.7000000000003</v>
      </c>
      <c r="E37" s="8">
        <f t="shared" si="16"/>
        <v>1441.0000000000002</v>
      </c>
      <c r="F37" s="8">
        <f t="shared" si="16"/>
        <v>980</v>
      </c>
      <c r="G37" s="8">
        <f t="shared" si="16"/>
        <v>1040</v>
      </c>
      <c r="H37" s="8">
        <f t="shared" si="16"/>
        <v>1090</v>
      </c>
      <c r="I37" s="6"/>
    </row>
    <row r="38" spans="1:9" ht="45" x14ac:dyDescent="0.25">
      <c r="A38" s="13" t="s">
        <v>37</v>
      </c>
      <c r="B38" s="11" t="s">
        <v>36</v>
      </c>
      <c r="C38" s="8">
        <f>C24+C27</f>
        <v>1135</v>
      </c>
      <c r="D38" s="8">
        <f t="shared" ref="D38:H38" si="17">D24+D27</f>
        <v>1068.9000000000001</v>
      </c>
      <c r="E38" s="8">
        <f t="shared" si="17"/>
        <v>1325.2</v>
      </c>
      <c r="F38" s="8">
        <f t="shared" si="17"/>
        <v>980</v>
      </c>
      <c r="G38" s="8">
        <f t="shared" si="17"/>
        <v>1040</v>
      </c>
      <c r="H38" s="8">
        <f t="shared" si="17"/>
        <v>1090</v>
      </c>
      <c r="I38" s="6"/>
    </row>
    <row r="39" spans="1:9" ht="18" customHeight="1" x14ac:dyDescent="0.25">
      <c r="A39" s="13" t="s">
        <v>39</v>
      </c>
      <c r="B39" s="11" t="s">
        <v>38</v>
      </c>
      <c r="C39" s="8">
        <v>194</v>
      </c>
      <c r="D39" s="8">
        <v>192</v>
      </c>
      <c r="E39" s="8">
        <v>191.5</v>
      </c>
      <c r="F39" s="8">
        <v>190</v>
      </c>
      <c r="G39" s="8">
        <v>190</v>
      </c>
      <c r="H39" s="8">
        <v>190</v>
      </c>
      <c r="I39" s="6"/>
    </row>
    <row r="40" spans="1:9" x14ac:dyDescent="0.25">
      <c r="A40" s="13"/>
      <c r="B40" s="11"/>
      <c r="C40" s="8"/>
      <c r="D40" s="8"/>
      <c r="E40" s="8"/>
      <c r="F40" s="8"/>
      <c r="G40" s="8"/>
      <c r="H40" s="8"/>
    </row>
    <row r="41" spans="1:9" x14ac:dyDescent="0.25">
      <c r="A41" s="42"/>
      <c r="B41" s="43"/>
      <c r="C41" s="36"/>
      <c r="D41" s="36"/>
      <c r="E41" s="36"/>
      <c r="F41" s="36"/>
      <c r="G41" s="36"/>
      <c r="H41" s="36"/>
    </row>
    <row r="42" spans="1:9" x14ac:dyDescent="0.25">
      <c r="A42" s="42"/>
      <c r="B42" s="43"/>
      <c r="C42" s="36"/>
      <c r="D42" s="36"/>
      <c r="E42" s="36"/>
      <c r="F42" s="36"/>
      <c r="G42" s="36"/>
      <c r="H42" s="36"/>
    </row>
    <row r="43" spans="1:9" x14ac:dyDescent="0.25">
      <c r="A43" s="42"/>
      <c r="B43" s="43"/>
      <c r="C43" s="36"/>
      <c r="D43" s="36"/>
      <c r="E43" s="36"/>
      <c r="F43" s="36"/>
      <c r="G43" s="36"/>
      <c r="H43" s="36"/>
    </row>
    <row r="44" spans="1:9" x14ac:dyDescent="0.25">
      <c r="A44" s="42"/>
      <c r="B44" s="43"/>
      <c r="C44" s="36"/>
      <c r="D44" s="36"/>
      <c r="E44" s="36"/>
      <c r="F44" s="36"/>
      <c r="G44" s="36"/>
      <c r="H44" s="36"/>
    </row>
    <row r="45" spans="1:9" x14ac:dyDescent="0.25">
      <c r="A45" s="42"/>
      <c r="B45" s="43"/>
      <c r="C45" s="36"/>
      <c r="D45" s="36"/>
      <c r="E45" s="36"/>
      <c r="F45" s="36"/>
      <c r="G45" s="36"/>
      <c r="H45" s="36"/>
    </row>
    <row r="46" spans="1:9" x14ac:dyDescent="0.25">
      <c r="A46" s="42"/>
      <c r="B46" s="43"/>
      <c r="C46" s="36"/>
      <c r="D46" s="36"/>
      <c r="E46" s="36"/>
      <c r="F46" s="36"/>
      <c r="G46" s="36"/>
      <c r="H46" s="36"/>
    </row>
    <row r="47" spans="1:9" x14ac:dyDescent="0.25">
      <c r="A47" s="42"/>
      <c r="B47" s="43"/>
      <c r="C47" s="36"/>
      <c r="D47" s="36"/>
      <c r="E47" s="36"/>
      <c r="F47" s="36"/>
      <c r="G47" s="36"/>
      <c r="H47" s="36"/>
    </row>
    <row r="48" spans="1:9" x14ac:dyDescent="0.25">
      <c r="A48" s="42"/>
      <c r="B48" s="43"/>
      <c r="C48" s="36"/>
      <c r="D48" s="36"/>
      <c r="E48" s="36"/>
      <c r="F48" s="36"/>
      <c r="G48" s="36"/>
      <c r="H48" s="36"/>
    </row>
    <row r="49" spans="1:9" x14ac:dyDescent="0.25">
      <c r="A49" s="42"/>
      <c r="B49" s="43"/>
      <c r="C49" s="36"/>
      <c r="D49" s="36"/>
      <c r="E49" s="36"/>
      <c r="F49" s="36"/>
      <c r="G49" s="36"/>
      <c r="H49" s="36"/>
    </row>
    <row r="50" spans="1:9" x14ac:dyDescent="0.25">
      <c r="A50" s="42"/>
      <c r="B50" s="43"/>
      <c r="C50" s="36"/>
      <c r="D50" s="36"/>
      <c r="E50" s="36"/>
      <c r="F50" s="36"/>
      <c r="G50" s="36"/>
      <c r="H50" s="36"/>
    </row>
    <row r="51" spans="1:9" x14ac:dyDescent="0.25">
      <c r="A51" s="42"/>
      <c r="B51" s="43"/>
      <c r="C51" s="36"/>
      <c r="D51" s="36"/>
      <c r="E51" s="36"/>
      <c r="F51" s="36"/>
      <c r="G51" s="36"/>
      <c r="H51" s="36"/>
    </row>
    <row r="52" spans="1:9" x14ac:dyDescent="0.25">
      <c r="A52" s="42"/>
      <c r="B52" s="43"/>
      <c r="C52" s="36"/>
      <c r="D52" s="36"/>
      <c r="E52" s="36"/>
      <c r="F52" s="36"/>
      <c r="G52" s="36"/>
      <c r="H52" s="36"/>
    </row>
    <row r="53" spans="1:9" x14ac:dyDescent="0.25">
      <c r="A53" s="42"/>
      <c r="B53" s="43"/>
      <c r="C53" s="36"/>
      <c r="D53" s="36"/>
      <c r="E53" s="36"/>
      <c r="F53" s="36"/>
      <c r="G53" s="36"/>
      <c r="H53" s="36"/>
    </row>
    <row r="54" spans="1:9" x14ac:dyDescent="0.25">
      <c r="A54" s="42"/>
      <c r="B54" s="43"/>
      <c r="C54" s="36"/>
      <c r="D54" s="36"/>
      <c r="E54" s="36"/>
      <c r="F54" s="36"/>
      <c r="G54" s="36"/>
      <c r="H54" s="36"/>
    </row>
    <row r="55" spans="1:9" x14ac:dyDescent="0.25">
      <c r="A55" s="42"/>
      <c r="B55" s="43"/>
      <c r="C55" s="36"/>
      <c r="D55" s="36"/>
      <c r="E55" s="36"/>
      <c r="F55" s="36"/>
      <c r="G55" s="36"/>
      <c r="H55" s="36"/>
    </row>
    <row r="56" spans="1:9" x14ac:dyDescent="0.25">
      <c r="A56" s="42"/>
      <c r="B56" s="43"/>
      <c r="C56" s="36"/>
      <c r="D56" s="36"/>
      <c r="E56" s="36"/>
      <c r="F56" s="36"/>
      <c r="G56" s="36"/>
      <c r="H56" s="36"/>
    </row>
    <row r="57" spans="1:9" x14ac:dyDescent="0.25">
      <c r="A57" s="42"/>
      <c r="B57" s="43"/>
      <c r="C57" s="36"/>
      <c r="D57" s="36"/>
      <c r="E57" s="36"/>
      <c r="F57" s="36"/>
      <c r="G57" s="36"/>
      <c r="H57" s="36"/>
    </row>
    <row r="58" spans="1:9" x14ac:dyDescent="0.25">
      <c r="A58" s="9"/>
      <c r="B58" s="10"/>
      <c r="C58" s="10"/>
      <c r="D58" s="10"/>
      <c r="E58" s="10"/>
      <c r="F58" s="10"/>
      <c r="G58" s="10"/>
      <c r="H58" s="10"/>
    </row>
    <row r="59" spans="1:9" x14ac:dyDescent="0.25">
      <c r="A59" s="9"/>
      <c r="B59" s="10"/>
      <c r="C59" s="10"/>
      <c r="D59" s="10"/>
      <c r="E59" s="10"/>
      <c r="F59" s="40"/>
      <c r="G59" s="40"/>
      <c r="H59" s="40"/>
      <c r="I59" s="40"/>
    </row>
    <row r="60" spans="1:9" x14ac:dyDescent="0.25">
      <c r="A60" s="9"/>
      <c r="B60" s="10"/>
      <c r="C60" s="10"/>
      <c r="D60" s="10"/>
      <c r="E60" s="10"/>
      <c r="F60" s="40"/>
      <c r="G60" s="40"/>
      <c r="H60" s="40"/>
      <c r="I60" s="40"/>
    </row>
    <row r="61" spans="1:9" x14ac:dyDescent="0.25">
      <c r="A61" s="9"/>
      <c r="B61" s="10"/>
      <c r="C61" s="10"/>
      <c r="D61" s="10"/>
      <c r="E61" s="10"/>
      <c r="F61" s="10"/>
      <c r="G61" s="10"/>
      <c r="H61" s="10"/>
    </row>
    <row r="62" spans="1:9" x14ac:dyDescent="0.25">
      <c r="A62" s="9"/>
      <c r="B62" s="10"/>
      <c r="C62" s="10"/>
      <c r="D62" s="10"/>
      <c r="E62" s="10"/>
      <c r="F62" s="10"/>
      <c r="G62" s="10"/>
      <c r="H62" s="10"/>
    </row>
    <row r="63" spans="1:9" x14ac:dyDescent="0.25">
      <c r="A63" s="9"/>
      <c r="B63" s="10"/>
      <c r="C63" s="10"/>
      <c r="D63" s="10"/>
      <c r="E63" s="10"/>
      <c r="F63" s="10"/>
      <c r="G63" s="10"/>
      <c r="H63" s="45">
        <v>20</v>
      </c>
    </row>
    <row r="64" spans="1:9" x14ac:dyDescent="0.25">
      <c r="A64" s="9"/>
      <c r="B64" s="10"/>
      <c r="C64" s="10"/>
      <c r="D64" s="10"/>
      <c r="E64" s="10"/>
      <c r="F64" s="10"/>
      <c r="G64" s="10"/>
      <c r="H64" s="10"/>
    </row>
    <row r="65" spans="1:8" x14ac:dyDescent="0.25">
      <c r="A65" s="9"/>
      <c r="B65" s="10"/>
      <c r="C65" s="10"/>
      <c r="D65" s="10"/>
      <c r="E65" s="10"/>
      <c r="F65" s="10"/>
      <c r="G65" s="10"/>
      <c r="H65" s="10"/>
    </row>
    <row r="66" spans="1:8" x14ac:dyDescent="0.25">
      <c r="A66" s="9"/>
      <c r="B66" s="10"/>
      <c r="C66" s="10"/>
      <c r="D66" s="10"/>
      <c r="E66" s="10"/>
      <c r="F66" s="10"/>
      <c r="G66" s="10"/>
      <c r="H66" s="10"/>
    </row>
    <row r="67" spans="1:8" x14ac:dyDescent="0.25">
      <c r="A67" s="9"/>
      <c r="B67" s="10"/>
      <c r="C67" s="10"/>
      <c r="D67" s="10"/>
      <c r="E67" s="10"/>
      <c r="F67" s="10"/>
      <c r="G67" s="10"/>
      <c r="H67" s="10"/>
    </row>
    <row r="68" spans="1:8" x14ac:dyDescent="0.25">
      <c r="A68" s="9"/>
      <c r="B68" s="10"/>
      <c r="C68" s="10"/>
      <c r="D68" s="10"/>
      <c r="E68" s="10"/>
      <c r="F68" s="10"/>
      <c r="G68" s="10"/>
      <c r="H68" s="10"/>
    </row>
    <row r="69" spans="1:8" x14ac:dyDescent="0.25">
      <c r="A69" s="9"/>
      <c r="B69" s="10"/>
      <c r="C69" s="10"/>
      <c r="D69" s="10"/>
      <c r="E69" s="10"/>
      <c r="F69" s="10"/>
      <c r="G69" s="10"/>
      <c r="H69" s="10"/>
    </row>
    <row r="70" spans="1:8" x14ac:dyDescent="0.25">
      <c r="A70" s="9"/>
      <c r="B70" s="10"/>
      <c r="C70" s="10"/>
      <c r="D70" s="10"/>
      <c r="E70" s="10"/>
      <c r="F70" s="10"/>
      <c r="G70" s="10"/>
      <c r="H70" s="10"/>
    </row>
    <row r="71" spans="1:8" x14ac:dyDescent="0.25">
      <c r="A71" s="9"/>
      <c r="B71" s="10"/>
      <c r="C71" s="10"/>
      <c r="D71" s="10"/>
      <c r="E71" s="10"/>
      <c r="F71" s="10"/>
      <c r="G71" s="10"/>
      <c r="H71" s="10"/>
    </row>
    <row r="72" spans="1:8" x14ac:dyDescent="0.25">
      <c r="A72" s="9"/>
      <c r="B72" s="10"/>
      <c r="C72" s="10"/>
      <c r="D72" s="10"/>
      <c r="E72" s="10"/>
      <c r="F72" s="10"/>
      <c r="G72" s="10"/>
      <c r="H72" s="10"/>
    </row>
    <row r="73" spans="1:8" x14ac:dyDescent="0.25">
      <c r="A73" s="9"/>
      <c r="B73" s="10"/>
      <c r="C73" s="10"/>
      <c r="D73" s="10"/>
      <c r="E73" s="10"/>
      <c r="F73" s="10"/>
      <c r="G73" s="10"/>
      <c r="H73" s="10"/>
    </row>
    <row r="74" spans="1:8" x14ac:dyDescent="0.25">
      <c r="A74" s="9"/>
      <c r="B74" s="10"/>
      <c r="C74" s="10"/>
      <c r="D74" s="10"/>
      <c r="E74" s="10"/>
      <c r="F74" s="10"/>
      <c r="G74" s="10"/>
      <c r="H74" s="10"/>
    </row>
    <row r="75" spans="1:8" x14ac:dyDescent="0.25">
      <c r="A75" s="9"/>
      <c r="B75" s="10"/>
      <c r="C75" s="10"/>
      <c r="D75" s="10"/>
      <c r="E75" s="10"/>
      <c r="F75" s="10"/>
      <c r="G75" s="10"/>
      <c r="H75" s="10"/>
    </row>
    <row r="76" spans="1:8" x14ac:dyDescent="0.25">
      <c r="A76" s="9"/>
      <c r="B76" s="10"/>
      <c r="C76" s="10"/>
      <c r="D76" s="10"/>
      <c r="E76" s="10"/>
      <c r="F76" s="10"/>
      <c r="G76" s="10"/>
      <c r="H76" s="10"/>
    </row>
    <row r="77" spans="1:8" x14ac:dyDescent="0.25">
      <c r="A77" s="9"/>
      <c r="B77" s="10"/>
      <c r="C77" s="10"/>
      <c r="D77" s="10"/>
      <c r="E77" s="10"/>
      <c r="F77" s="10"/>
      <c r="G77" s="10"/>
      <c r="H77" s="10"/>
    </row>
    <row r="78" spans="1:8" x14ac:dyDescent="0.25">
      <c r="A78" s="9"/>
      <c r="B78" s="10"/>
      <c r="C78" s="10"/>
      <c r="D78" s="10"/>
      <c r="E78" s="10"/>
      <c r="F78" s="10"/>
      <c r="G78" s="10"/>
      <c r="H78" s="10"/>
    </row>
    <row r="79" spans="1:8" x14ac:dyDescent="0.25">
      <c r="A79" s="9"/>
      <c r="B79" s="10"/>
      <c r="C79" s="10"/>
      <c r="D79" s="10"/>
      <c r="E79" s="10"/>
      <c r="F79" s="10"/>
      <c r="G79" s="10"/>
      <c r="H79" s="10"/>
    </row>
  </sheetData>
  <mergeCells count="4">
    <mergeCell ref="E1:H1"/>
    <mergeCell ref="E2:H2"/>
    <mergeCell ref="E3:H3"/>
    <mergeCell ref="A5:H5"/>
  </mergeCells>
  <pageMargins left="0.51181102362204722" right="0.51181102362204722" top="0.35433070866141736" bottom="0.19685039370078741" header="0" footer="0"/>
  <pageSetup paperSize="9" orientation="landscape" r:id="rId1"/>
  <rowBreaks count="1" manualBreakCount="1">
    <brk id="3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GorFU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Lezina</dc:creator>
  <cp:lastModifiedBy>Ким Екатерина Игоревна</cp:lastModifiedBy>
  <cp:lastPrinted>2020-02-03T14:22:29Z</cp:lastPrinted>
  <dcterms:created xsi:type="dcterms:W3CDTF">2015-05-13T06:50:54Z</dcterms:created>
  <dcterms:modified xsi:type="dcterms:W3CDTF">2020-02-18T14:57:44Z</dcterms:modified>
</cp:coreProperties>
</file>